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6990"/>
  </bookViews>
  <sheets>
    <sheet name="FUNCIONAL LDF" sheetId="1" r:id="rId1"/>
  </sheets>
  <definedNames>
    <definedName name="_xlnm.Print_Area" localSheetId="0">'FUNCIONAL LDF'!$C$1:$I$80</definedName>
    <definedName name="_xlnm.Print_Titles" localSheetId="0">'FUNCIONAL LDF'!$1:$11</definedName>
  </definedNames>
  <calcPr calcId="145621"/>
</workbook>
</file>

<file path=xl/calcChain.xml><?xml version="1.0" encoding="utf-8"?>
<calcChain xmlns="http://schemas.openxmlformats.org/spreadsheetml/2006/main">
  <c r="I74" i="1" l="1"/>
  <c r="E74" i="1"/>
  <c r="H74" i="1"/>
  <c r="G74" i="1"/>
  <c r="F74" i="1"/>
  <c r="D74" i="1"/>
  <c r="I64" i="1"/>
  <c r="E64" i="1"/>
  <c r="H64" i="1"/>
  <c r="G64" i="1"/>
  <c r="F64" i="1"/>
  <c r="D64" i="1"/>
  <c r="I56" i="1"/>
  <c r="H56" i="1"/>
  <c r="H46" i="1" s="1"/>
  <c r="E56" i="1"/>
  <c r="G56" i="1"/>
  <c r="F56" i="1"/>
  <c r="D56" i="1"/>
  <c r="G47" i="1"/>
  <c r="G46" i="1" s="1"/>
  <c r="I47" i="1"/>
  <c r="H47" i="1"/>
  <c r="F47" i="1"/>
  <c r="E47" i="1"/>
  <c r="D47" i="1"/>
  <c r="F46" i="1"/>
  <c r="D46" i="1"/>
  <c r="G40" i="1"/>
  <c r="I40" i="1"/>
  <c r="H40" i="1"/>
  <c r="F40" i="1"/>
  <c r="E40" i="1"/>
  <c r="D40" i="1"/>
  <c r="E39" i="1"/>
  <c r="E38" i="1"/>
  <c r="E37" i="1"/>
  <c r="E36" i="1"/>
  <c r="E35" i="1"/>
  <c r="E34" i="1"/>
  <c r="E33" i="1"/>
  <c r="E32" i="1"/>
  <c r="G30" i="1"/>
  <c r="E31" i="1"/>
  <c r="I30" i="1"/>
  <c r="H30" i="1"/>
  <c r="F30" i="1"/>
  <c r="D30" i="1"/>
  <c r="E29" i="1"/>
  <c r="E28" i="1"/>
  <c r="E27" i="1"/>
  <c r="E26" i="1"/>
  <c r="E25" i="1"/>
  <c r="E24" i="1"/>
  <c r="H22" i="1"/>
  <c r="G22" i="1"/>
  <c r="E23" i="1"/>
  <c r="E22" i="1" s="1"/>
  <c r="D22" i="1"/>
  <c r="I22" i="1"/>
  <c r="F22" i="1"/>
  <c r="E21" i="1"/>
  <c r="E20" i="1"/>
  <c r="E19" i="1"/>
  <c r="E18" i="1"/>
  <c r="E16" i="1"/>
  <c r="E15" i="1"/>
  <c r="E14" i="1"/>
  <c r="I13" i="1"/>
  <c r="H13" i="1"/>
  <c r="H12" i="1" s="1"/>
  <c r="H79" i="1" s="1"/>
  <c r="G13" i="1"/>
  <c r="F13" i="1"/>
  <c r="D13" i="1"/>
  <c r="D12" i="1" s="1"/>
  <c r="D79" i="1" s="1"/>
  <c r="I12" i="1"/>
  <c r="F12" i="1"/>
  <c r="F79" i="1" s="1"/>
  <c r="G12" i="1" l="1"/>
  <c r="G79" i="1" s="1"/>
  <c r="I46" i="1"/>
  <c r="I79" i="1" s="1"/>
  <c r="E13" i="1"/>
  <c r="E30" i="1"/>
  <c r="E46" i="1"/>
  <c r="E12" i="1" l="1"/>
  <c r="E79" i="1" s="1"/>
</calcChain>
</file>

<file path=xl/sharedStrings.xml><?xml version="1.0" encoding="utf-8"?>
<sst xmlns="http://schemas.openxmlformats.org/spreadsheetml/2006/main" count="80" uniqueCount="48">
  <si>
    <t>ESTADO ANALÍTICO DEL PRESUPUESTO DE EGRESOS DETALLADO - Ley de Disciplina Financiera</t>
  </si>
  <si>
    <t>Clasificación Funcional</t>
  </si>
  <si>
    <t>(Pesos)</t>
  </si>
  <si>
    <t>Finalidad/Función</t>
  </si>
  <si>
    <t>Aprobado</t>
  </si>
  <si>
    <t>Ampliaciones /Reducciones</t>
  </si>
  <si>
    <t>Modificado</t>
  </si>
  <si>
    <t>Devengado</t>
  </si>
  <si>
    <t>Pagado</t>
  </si>
  <si>
    <t>Subejercicio</t>
  </si>
  <si>
    <t>I. Gasto No Etiquetado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</si>
  <si>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</si>
  <si>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</si>
  <si>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</si>
  <si>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</si>
  <si>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</si>
  <si>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</si>
  <si>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</si>
  <si>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</si>
  <si>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</si>
  <si>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</si>
  <si>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</si>
  <si>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</si>
  <si>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</si>
  <si>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</si>
  <si>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</si>
  <si>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</si>
  <si>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</si>
  <si>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</si>
  <si>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</si>
  <si>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</si>
  <si>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</si>
  <si>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</si>
  <si>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</si>
  <si>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</si>
  <si>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</si>
  <si>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</si>
  <si>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</si>
  <si>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Otros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</si>
  <si>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</si>
  <si>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</si>
  <si>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</si>
  <si>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</si>
  <si>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II. Gasto Etiquetado</t>
  </si>
  <si>
    <t>Total</t>
  </si>
  <si>
    <t>Las cifras pueden presentar diferencias por redondeos.</t>
  </si>
  <si>
    <t>Del 1 de enero al 31 de Diciembre de 2018</t>
  </si>
  <si>
    <t>GOBIERNO DEL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</si>
</sst>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;[Red]#,##0"/>
    <numFmt numFmtId="165" formatCode="_-* #,##0_-;\-* #,##0_-;_-* &quot;-&quot;??_-;_-@_-"/>
  </numFmts>
  <fonts count="28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8"/>
      <color theme="2" tint="-0.499984740745262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Futura Md BT"/>
      <family val="2"/>
    </font>
    <font>
      <b/>
      <sz val="8"/>
      <color theme="2" tint="-0.499984740745262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1"/>
      <color theme="9" tint="-0.249977111117893"/>
      <name val="Calibri"/>
      <family val="2"/>
      <scheme val="minor"/>
    </font>
    <font>
      <b/>
      <sz val="10"/>
      <color theme="1"/>
      <name val="Arial Narrow"/>
      <family val="2"/>
    </font>
    <font>
      <b/>
      <sz val="8"/>
      <color theme="9" tint="-0.249977111117893"/>
      <name val="Arial"/>
      <family val="2"/>
    </font>
    <font>
      <b/>
      <sz val="10"/>
      <color theme="2" tint="-0.499984740745262"/>
      <name val="Arial Narrow"/>
      <family val="2"/>
    </font>
    <font>
      <b/>
      <sz val="11"/>
      <color theme="1"/>
      <name val="Arial"/>
      <family val="2"/>
    </font>
    <font>
      <sz val="8"/>
      <color rgb="FF00B050"/>
      <name val="Arial"/>
      <family val="2"/>
    </font>
    <font>
      <sz val="10"/>
      <color rgb="FF00B050"/>
      <name val="Arial Narrow"/>
      <family val="2"/>
    </font>
    <font>
      <sz val="10"/>
      <name val="Arial Narrow"/>
      <family val="2"/>
    </font>
    <font>
      <sz val="11"/>
      <color theme="5" tint="-0.249977111117893"/>
      <name val="Calibri"/>
      <family val="2"/>
      <scheme val="minor"/>
    </font>
    <font>
      <b/>
      <sz val="8"/>
      <color theme="2" tint="-0.499984740745262"/>
      <name val="Arial"/>
      <family val="2"/>
    </font>
    <font>
      <sz val="8"/>
      <color theme="2" tint="-0.499984740745262"/>
      <name val="Arial Narrow"/>
      <family val="2"/>
    </font>
    <font>
      <sz val="10"/>
      <color theme="2" tint="-0.499984740745262"/>
      <name val="Arial Narrow"/>
      <family val="2"/>
    </font>
    <font>
      <sz val="10"/>
      <color theme="1"/>
      <name val="Futura Lt BT"/>
      <family val="2"/>
    </font>
    <font>
      <sz val="10"/>
      <name val="Futura Lt BT"/>
      <family val="2"/>
    </font>
    <font>
      <sz val="9"/>
      <color theme="1"/>
      <name val="Futura Lt BT"/>
      <family val="2"/>
    </font>
    <font>
      <sz val="10"/>
      <color rgb="FFFF0000"/>
      <name val="Futura Lt BT"/>
      <family val="2"/>
    </font>
  </fonts>
  <fills count="7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7F777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3" fontId="8" fillId="0" borderId="0" xfId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center" vertical="center"/>
    </xf>
    <xf numFmtId="43" fontId="10" fillId="3" borderId="11" xfId="1" applyFont="1" applyFill="1" applyBorder="1" applyAlignment="1">
      <alignment horizontal="center" vertical="center" wrapText="1"/>
    </xf>
    <xf numFmtId="43" fontId="10" fillId="3" borderId="1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0" fillId="4" borderId="7" xfId="0" applyFont="1" applyFill="1" applyBorder="1" applyAlignment="1">
      <alignment wrapText="1"/>
    </xf>
    <xf numFmtId="3" fontId="13" fillId="4" borderId="8" xfId="1" applyNumberFormat="1" applyFont="1" applyFill="1" applyBorder="1" applyAlignment="1"/>
    <xf numFmtId="3" fontId="13" fillId="4" borderId="9" xfId="1" applyNumberFormat="1" applyFont="1" applyFill="1" applyBorder="1" applyAlignme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indent="1"/>
    </xf>
    <xf numFmtId="164" fontId="10" fillId="5" borderId="10" xfId="0" applyNumberFormat="1" applyFont="1" applyFill="1" applyBorder="1" applyAlignment="1">
      <alignment horizontal="left" wrapText="1" indent="1"/>
    </xf>
    <xf numFmtId="3" fontId="13" fillId="5" borderId="11" xfId="1" applyNumberFormat="1" applyFont="1" applyFill="1" applyBorder="1" applyAlignment="1"/>
    <xf numFmtId="3" fontId="13" fillId="5" borderId="12" xfId="1" applyNumberFormat="1" applyFont="1" applyFill="1" applyBorder="1" applyAlignment="1"/>
    <xf numFmtId="0" fontId="16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 indent="1"/>
    </xf>
    <xf numFmtId="164" fontId="19" fillId="0" borderId="10" xfId="0" applyNumberFormat="1" applyFont="1" applyFill="1" applyBorder="1" applyAlignment="1">
      <alignment horizontal="left" wrapText="1" indent="3"/>
    </xf>
    <xf numFmtId="3" fontId="11" fillId="0" borderId="11" xfId="1" applyNumberFormat="1" applyFont="1" applyFill="1" applyBorder="1" applyAlignment="1"/>
    <xf numFmtId="3" fontId="11" fillId="0" borderId="12" xfId="1" applyNumberFormat="1" applyFont="1" applyFill="1" applyBorder="1" applyAlignment="1"/>
    <xf numFmtId="0" fontId="0" fillId="0" borderId="0" xfId="0" applyFont="1"/>
    <xf numFmtId="164" fontId="19" fillId="0" borderId="13" xfId="0" applyNumberFormat="1" applyFont="1" applyFill="1" applyBorder="1" applyAlignment="1">
      <alignment horizontal="left" wrapText="1" indent="3"/>
    </xf>
    <xf numFmtId="3" fontId="11" fillId="0" borderId="0" xfId="1" applyNumberFormat="1" applyFont="1" applyFill="1" applyBorder="1" applyAlignment="1"/>
    <xf numFmtId="3" fontId="11" fillId="0" borderId="14" xfId="1" applyNumberFormat="1" applyFont="1" applyFill="1" applyBorder="1" applyAlignment="1"/>
    <xf numFmtId="0" fontId="20" fillId="0" borderId="0" xfId="0" applyFont="1"/>
    <xf numFmtId="0" fontId="21" fillId="0" borderId="0" xfId="0" applyFont="1" applyAlignment="1">
      <alignment horizontal="left"/>
    </xf>
    <xf numFmtId="164" fontId="6" fillId="6" borderId="15" xfId="0" applyNumberFormat="1" applyFont="1" applyFill="1" applyBorder="1" applyAlignment="1">
      <alignment horizontal="left" wrapText="1" indent="1"/>
    </xf>
    <xf numFmtId="3" fontId="6" fillId="6" borderId="16" xfId="1" applyNumberFormat="1" applyFont="1" applyFill="1" applyBorder="1" applyAlignment="1"/>
    <xf numFmtId="3" fontId="6" fillId="6" borderId="17" xfId="1" applyNumberFormat="1" applyFont="1" applyFill="1" applyBorder="1" applyAlignment="1"/>
    <xf numFmtId="0" fontId="22" fillId="0" borderId="0" xfId="0" applyFont="1" applyAlignment="1">
      <alignment horizontal="left"/>
    </xf>
    <xf numFmtId="0" fontId="19" fillId="0" borderId="0" xfId="0" applyFont="1" applyFill="1" applyBorder="1" applyAlignment="1"/>
    <xf numFmtId="0" fontId="23" fillId="0" borderId="0" xfId="0" applyFont="1" applyAlignment="1">
      <alignment horizontal="left"/>
    </xf>
    <xf numFmtId="0" fontId="19" fillId="0" borderId="0" xfId="0" applyFont="1" applyAlignment="1"/>
    <xf numFmtId="43" fontId="24" fillId="0" borderId="0" xfId="1" applyFont="1"/>
    <xf numFmtId="0" fontId="25" fillId="0" borderId="0" xfId="0" applyFont="1" applyAlignment="1"/>
    <xf numFmtId="165" fontId="26" fillId="0" borderId="0" xfId="1" applyNumberFormat="1" applyFont="1"/>
    <xf numFmtId="0" fontId="25" fillId="0" borderId="0" xfId="2" applyFont="1"/>
    <xf numFmtId="43" fontId="27" fillId="0" borderId="0" xfId="1" applyFont="1"/>
  </cellXfs>
  <cellStyles count="25">
    <cellStyle name="Millares" xfId="1" builtinId="3"/>
    <cellStyle name="Millares 2" xfId="3"/>
    <cellStyle name="Millares 2 2" xfId="4"/>
    <cellStyle name="Millares 2 3" xfId="5"/>
    <cellStyle name="Millares 2 6" xfId="6"/>
    <cellStyle name="Millares 3" xfId="7"/>
    <cellStyle name="Millares 3 2" xfId="8"/>
    <cellStyle name="Millares 4" xfId="9"/>
    <cellStyle name="Millares 5" xfId="10"/>
    <cellStyle name="Millares 6" xfId="11"/>
    <cellStyle name="Millares 7" xfId="12"/>
    <cellStyle name="Millares 8" xfId="13"/>
    <cellStyle name="Normal" xfId="0" builtinId="0"/>
    <cellStyle name="Normal 10" xfId="14"/>
    <cellStyle name="Normal 2" xfId="15"/>
    <cellStyle name="Normal 2 2" xfId="16"/>
    <cellStyle name="Normal 2 3" xfId="17"/>
    <cellStyle name="Normal 3" xfId="18"/>
    <cellStyle name="Normal 4" xfId="19"/>
    <cellStyle name="Normal 5" xfId="20"/>
    <cellStyle name="Normal 6" xfId="21"/>
    <cellStyle name="Normal 7" xfId="22"/>
    <cellStyle name="Normal 7 2" xfId="23"/>
    <cellStyle name="Normal 8" xfId="2"/>
    <cellStyle name="Normal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57150</xdr:rowOff>
    </xdr:from>
    <xdr:to>
      <xdr:col>2</xdr:col>
      <xdr:colOff>1181514</xdr:colOff>
      <xdr:row>4</xdr:row>
      <xdr:rowOff>103128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E1A3FFB1-A1F4-4E3B-ADB1-6175A15364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1343025" y="57150"/>
          <a:ext cx="1010064" cy="769878"/>
        </a:xfrm>
        <a:prstGeom prst="rect">
          <a:avLst/>
        </a:prstGeom>
      </xdr:spPr>
    </xdr:pic>
    <xdr:clientData/>
  </xdr:twoCellAnchor>
  <xdr:twoCellAnchor editAs="oneCell">
    <xdr:from>
      <xdr:col>7</xdr:col>
      <xdr:colOff>742950</xdr:colOff>
      <xdr:row>0</xdr:row>
      <xdr:rowOff>47625</xdr:rowOff>
    </xdr:from>
    <xdr:to>
      <xdr:col>8</xdr:col>
      <xdr:colOff>407843</xdr:colOff>
      <xdr:row>4</xdr:row>
      <xdr:rowOff>134160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BFD0E1FC-8D21-4E36-B3D5-94A827FB4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4650" y="47625"/>
          <a:ext cx="884093" cy="810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83"/>
  <sheetViews>
    <sheetView showGridLines="0" tabSelected="1" topLeftCell="A58" zoomScaleNormal="100" workbookViewId="0">
      <selection activeCell="D51" sqref="D51"/>
    </sheetView>
  </sheetViews>
  <sheetFormatPr baseColWidth="10" defaultRowHeight="14.25"/>
  <cols>
    <col min="1" max="1" width="6.875" style="4" customWidth="1"/>
    <col min="2" max="2" width="8.5" style="4" customWidth="1"/>
    <col min="3" max="3" width="49.125" style="52" customWidth="1"/>
    <col min="4" max="9" width="16" style="51" customWidth="1"/>
  </cols>
  <sheetData>
    <row r="1" spans="1:12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2">
      <c r="A2" s="1"/>
      <c r="B2" s="1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>
      <c r="A3" s="1"/>
      <c r="B3" s="1"/>
      <c r="C3" s="2"/>
      <c r="D3" s="3"/>
      <c r="E3" s="3"/>
      <c r="F3" s="3"/>
      <c r="G3" s="3"/>
      <c r="H3" s="3"/>
      <c r="I3" s="3"/>
      <c r="J3" s="3"/>
      <c r="K3" s="3"/>
      <c r="L3" s="3"/>
    </row>
    <row r="4" spans="1:12">
      <c r="A4" s="1"/>
      <c r="B4" s="1"/>
      <c r="C4" s="2"/>
      <c r="D4" s="3"/>
      <c r="E4" s="3"/>
      <c r="F4" s="3"/>
      <c r="G4" s="3"/>
      <c r="H4" s="3"/>
      <c r="I4" s="3"/>
      <c r="J4" s="3"/>
      <c r="K4" s="3"/>
      <c r="L4" s="3"/>
    </row>
    <row r="5" spans="1:12">
      <c r="A5" s="1"/>
      <c r="B5" s="1"/>
      <c r="C5" s="2"/>
      <c r="D5" s="3"/>
      <c r="E5" s="3"/>
      <c r="F5" s="3"/>
      <c r="G5" s="3"/>
      <c r="H5" s="3"/>
      <c r="I5" s="3"/>
      <c r="J5" s="3"/>
      <c r="K5" s="3"/>
      <c r="L5" s="3"/>
    </row>
    <row r="6" spans="1:12">
      <c r="C6" s="5" t="s">
        <v>47</v>
      </c>
      <c r="D6" s="6"/>
      <c r="E6" s="6"/>
      <c r="F6" s="6"/>
      <c r="G6" s="6"/>
      <c r="H6" s="6"/>
      <c r="I6" s="7"/>
    </row>
    <row r="7" spans="1:12">
      <c r="C7" s="8" t="s">
        <v>0</v>
      </c>
      <c r="D7" s="9"/>
      <c r="E7" s="9"/>
      <c r="F7" s="9"/>
      <c r="G7" s="9"/>
      <c r="H7" s="9"/>
      <c r="I7" s="10"/>
    </row>
    <row r="8" spans="1:12">
      <c r="C8" s="11" t="s">
        <v>1</v>
      </c>
      <c r="D8" s="12"/>
      <c r="E8" s="12"/>
      <c r="F8" s="12"/>
      <c r="G8" s="12"/>
      <c r="H8" s="12"/>
      <c r="I8" s="13"/>
    </row>
    <row r="9" spans="1:12">
      <c r="A9" s="14"/>
      <c r="C9" s="11" t="s">
        <v>46</v>
      </c>
      <c r="D9" s="12"/>
      <c r="E9" s="12"/>
      <c r="F9" s="12"/>
      <c r="G9" s="12"/>
      <c r="H9" s="12"/>
      <c r="I9" s="13"/>
    </row>
    <row r="10" spans="1:12">
      <c r="C10" s="15" t="s">
        <v>2</v>
      </c>
      <c r="D10" s="16"/>
      <c r="E10" s="16"/>
      <c r="F10" s="16"/>
      <c r="G10" s="16"/>
      <c r="H10" s="16"/>
      <c r="I10" s="17"/>
    </row>
    <row r="11" spans="1:12" s="22" customFormat="1" ht="33" customHeight="1">
      <c r="A11" s="18"/>
      <c r="B11" s="18"/>
      <c r="C11" s="19" t="s">
        <v>3</v>
      </c>
      <c r="D11" s="20" t="s">
        <v>4</v>
      </c>
      <c r="E11" s="20" t="s">
        <v>5</v>
      </c>
      <c r="F11" s="20" t="s">
        <v>6</v>
      </c>
      <c r="G11" s="20" t="s">
        <v>7</v>
      </c>
      <c r="H11" s="20" t="s">
        <v>8</v>
      </c>
      <c r="I11" s="21" t="s">
        <v>9</v>
      </c>
    </row>
    <row r="12" spans="1:12" s="22" customFormat="1" ht="15">
      <c r="A12" s="18"/>
      <c r="B12" s="23"/>
      <c r="C12" s="24" t="s">
        <v>10</v>
      </c>
      <c r="D12" s="25">
        <f>D13+D22+D30+D40</f>
        <v>15517544147</v>
      </c>
      <c r="E12" s="25">
        <f t="shared" ref="E12:I12" si="0">E13+E22+E30+E40</f>
        <v>4481749494.7399988</v>
      </c>
      <c r="F12" s="25">
        <f t="shared" si="0"/>
        <v>19999293641.739998</v>
      </c>
      <c r="G12" s="25">
        <f t="shared" si="0"/>
        <v>19734511210.869999</v>
      </c>
      <c r="H12" s="25">
        <f t="shared" si="0"/>
        <v>17181476182.940002</v>
      </c>
      <c r="I12" s="26">
        <f t="shared" si="0"/>
        <v>264782430.87</v>
      </c>
    </row>
    <row r="13" spans="1:12" s="32" customFormat="1" ht="15">
      <c r="A13" s="27"/>
      <c r="B13" s="28"/>
      <c r="C13" s="29" t="s">
        <v>11</v>
      </c>
      <c r="D13" s="30">
        <f>SUM(D14:D21)</f>
        <v>5268501667</v>
      </c>
      <c r="E13" s="30">
        <f t="shared" ref="E13:I13" si="1">SUM(E14:E21)</f>
        <v>1291127202.2399993</v>
      </c>
      <c r="F13" s="30">
        <f t="shared" si="1"/>
        <v>6559628869.2399998</v>
      </c>
      <c r="G13" s="30">
        <f t="shared" si="1"/>
        <v>6549456760.4299984</v>
      </c>
      <c r="H13" s="30">
        <f t="shared" si="1"/>
        <v>5760926032.539999</v>
      </c>
      <c r="I13" s="31">
        <f t="shared" si="1"/>
        <v>10172108.809999999</v>
      </c>
    </row>
    <row r="14" spans="1:12" s="38" customFormat="1">
      <c r="A14" s="33"/>
      <c r="B14" s="34"/>
      <c r="C14" s="35" t="s">
        <v>12</v>
      </c>
      <c r="D14" s="36">
        <v>629748441</v>
      </c>
      <c r="E14" s="36">
        <f>F14-D14</f>
        <v>119629895</v>
      </c>
      <c r="F14" s="36">
        <v>749378336</v>
      </c>
      <c r="G14" s="36">
        <v>749378336</v>
      </c>
      <c r="H14" s="36">
        <v>714439801.62</v>
      </c>
      <c r="I14" s="37">
        <v>0</v>
      </c>
    </row>
    <row r="15" spans="1:12" s="38" customFormat="1">
      <c r="A15" s="33"/>
      <c r="B15" s="34"/>
      <c r="C15" s="35" t="s">
        <v>13</v>
      </c>
      <c r="D15" s="36">
        <v>1381072648</v>
      </c>
      <c r="E15" s="36">
        <f t="shared" ref="E15:E39" si="2">F15-D15</f>
        <v>6415263.0199999809</v>
      </c>
      <c r="F15" s="36">
        <v>1387487911.02</v>
      </c>
      <c r="G15" s="36">
        <v>1387377892.1999998</v>
      </c>
      <c r="H15" s="36">
        <v>1291652495.1099999</v>
      </c>
      <c r="I15" s="37">
        <v>110018.81999999983</v>
      </c>
    </row>
    <row r="16" spans="1:12" s="38" customFormat="1">
      <c r="A16" s="33"/>
      <c r="B16" s="34"/>
      <c r="C16" s="35" t="s">
        <v>14</v>
      </c>
      <c r="D16" s="36">
        <v>663963757</v>
      </c>
      <c r="E16" s="36">
        <f t="shared" si="2"/>
        <v>451872029.22999883</v>
      </c>
      <c r="F16" s="36">
        <v>1115835786.2299988</v>
      </c>
      <c r="G16" s="36">
        <v>1115834786.2299991</v>
      </c>
      <c r="H16" s="36">
        <v>1076193881.749999</v>
      </c>
      <c r="I16" s="37">
        <v>1000.0000000000002</v>
      </c>
    </row>
    <row r="17" spans="1:9" s="38" customFormat="1">
      <c r="A17" s="33"/>
      <c r="B17" s="34"/>
      <c r="C17" s="35" t="s">
        <v>15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7">
        <v>0</v>
      </c>
    </row>
    <row r="18" spans="1:9" s="38" customFormat="1">
      <c r="A18" s="33"/>
      <c r="B18" s="34"/>
      <c r="C18" s="35" t="s">
        <v>16</v>
      </c>
      <c r="D18" s="36">
        <v>767143032</v>
      </c>
      <c r="E18" s="36">
        <f t="shared" si="2"/>
        <v>314939906.05999994</v>
      </c>
      <c r="F18" s="36">
        <v>1082082938.0599999</v>
      </c>
      <c r="G18" s="36">
        <v>1082019618.1299999</v>
      </c>
      <c r="H18" s="36">
        <v>935917251.08000016</v>
      </c>
      <c r="I18" s="37">
        <v>63319.930000000008</v>
      </c>
    </row>
    <row r="19" spans="1:9" s="38" customFormat="1">
      <c r="A19" s="33"/>
      <c r="B19" s="34"/>
      <c r="C19" s="35" t="s">
        <v>17</v>
      </c>
      <c r="D19" s="36">
        <v>0</v>
      </c>
      <c r="E19" s="36">
        <f t="shared" si="2"/>
        <v>0</v>
      </c>
      <c r="F19" s="36">
        <v>0</v>
      </c>
      <c r="G19" s="36">
        <v>0</v>
      </c>
      <c r="H19" s="36">
        <v>0</v>
      </c>
      <c r="I19" s="37">
        <v>0</v>
      </c>
    </row>
    <row r="20" spans="1:9" s="38" customFormat="1">
      <c r="A20" s="33"/>
      <c r="B20" s="34"/>
      <c r="C20" s="35" t="s">
        <v>18</v>
      </c>
      <c r="D20" s="36">
        <v>1274384824</v>
      </c>
      <c r="E20" s="36">
        <f t="shared" si="2"/>
        <v>120801144.07000065</v>
      </c>
      <c r="F20" s="36">
        <v>1395185968.0700006</v>
      </c>
      <c r="G20" s="36">
        <v>1385188198.0100005</v>
      </c>
      <c r="H20" s="36">
        <v>1105840253.4799998</v>
      </c>
      <c r="I20" s="37">
        <v>9997770.0599999987</v>
      </c>
    </row>
    <row r="21" spans="1:9" s="38" customFormat="1">
      <c r="A21" s="33"/>
      <c r="B21" s="34"/>
      <c r="C21" s="35" t="s">
        <v>19</v>
      </c>
      <c r="D21" s="36">
        <v>552188965</v>
      </c>
      <c r="E21" s="36">
        <f t="shared" si="2"/>
        <v>277468964.85999978</v>
      </c>
      <c r="F21" s="36">
        <v>829657929.85999978</v>
      </c>
      <c r="G21" s="36">
        <v>829657929.85999978</v>
      </c>
      <c r="H21" s="36">
        <v>636882349.49999976</v>
      </c>
      <c r="I21" s="37">
        <v>0</v>
      </c>
    </row>
    <row r="22" spans="1:9" s="32" customFormat="1" ht="15">
      <c r="A22" s="27"/>
      <c r="B22" s="28"/>
      <c r="C22" s="29" t="s">
        <v>20</v>
      </c>
      <c r="D22" s="30">
        <f>SUM(D23:D29)</f>
        <v>3785615126</v>
      </c>
      <c r="E22" s="30">
        <f t="shared" ref="E22:I22" si="3">SUM(E23:E29)</f>
        <v>1412334734.9899993</v>
      </c>
      <c r="F22" s="30">
        <f t="shared" si="3"/>
        <v>5197949860.9899988</v>
      </c>
      <c r="G22" s="30">
        <f t="shared" si="3"/>
        <v>5147563506.329999</v>
      </c>
      <c r="H22" s="30">
        <f t="shared" si="3"/>
        <v>3970579502.6999998</v>
      </c>
      <c r="I22" s="31">
        <f t="shared" si="3"/>
        <v>50386354.660000011</v>
      </c>
    </row>
    <row r="23" spans="1:9" s="38" customFormat="1">
      <c r="A23" s="33"/>
      <c r="B23" s="34"/>
      <c r="C23" s="35" t="s">
        <v>21</v>
      </c>
      <c r="D23" s="36">
        <v>70021293</v>
      </c>
      <c r="E23" s="36">
        <f t="shared" si="2"/>
        <v>164527382.0799998</v>
      </c>
      <c r="F23" s="36">
        <v>234548675.0799998</v>
      </c>
      <c r="G23" s="36">
        <v>227808468.5199998</v>
      </c>
      <c r="H23" s="36">
        <v>116436680.9499999</v>
      </c>
      <c r="I23" s="37">
        <v>6740206.5599999996</v>
      </c>
    </row>
    <row r="24" spans="1:9" s="38" customFormat="1">
      <c r="A24" s="33"/>
      <c r="B24" s="34"/>
      <c r="C24" s="35" t="s">
        <v>22</v>
      </c>
      <c r="D24" s="36">
        <v>129177440</v>
      </c>
      <c r="E24" s="36">
        <f t="shared" si="2"/>
        <v>130785790.88999987</v>
      </c>
      <c r="F24" s="36">
        <v>259963230.88999987</v>
      </c>
      <c r="G24" s="36">
        <v>246377189.4799999</v>
      </c>
      <c r="H24" s="36">
        <v>178072192.40999982</v>
      </c>
      <c r="I24" s="37">
        <v>13586041.410000002</v>
      </c>
    </row>
    <row r="25" spans="1:9" s="38" customFormat="1">
      <c r="A25" s="33"/>
      <c r="B25" s="34"/>
      <c r="C25" s="35" t="s">
        <v>23</v>
      </c>
      <c r="D25" s="36">
        <v>1051375342</v>
      </c>
      <c r="E25" s="36">
        <f t="shared" si="2"/>
        <v>681667826.39999962</v>
      </c>
      <c r="F25" s="36">
        <v>1733043168.3999996</v>
      </c>
      <c r="G25" s="36">
        <v>1732757362.4399996</v>
      </c>
      <c r="H25" s="36">
        <v>1154981544.6500001</v>
      </c>
      <c r="I25" s="37">
        <v>285805.96000000834</v>
      </c>
    </row>
    <row r="26" spans="1:9" s="38" customFormat="1">
      <c r="A26" s="33"/>
      <c r="B26" s="34"/>
      <c r="C26" s="35" t="s">
        <v>24</v>
      </c>
      <c r="D26" s="36">
        <v>198854827</v>
      </c>
      <c r="E26" s="36">
        <f t="shared" si="2"/>
        <v>236879436.71000004</v>
      </c>
      <c r="F26" s="36">
        <v>435734263.71000004</v>
      </c>
      <c r="G26" s="36">
        <v>416404956.21000004</v>
      </c>
      <c r="H26" s="36">
        <v>379452195.57000005</v>
      </c>
      <c r="I26" s="37">
        <v>19329307.5</v>
      </c>
    </row>
    <row r="27" spans="1:9" s="38" customFormat="1">
      <c r="A27" s="33"/>
      <c r="B27" s="34"/>
      <c r="C27" s="35" t="s">
        <v>25</v>
      </c>
      <c r="D27" s="36">
        <v>1788943423</v>
      </c>
      <c r="E27" s="36">
        <f t="shared" si="2"/>
        <v>234721662.53999972</v>
      </c>
      <c r="F27" s="36">
        <v>2023665085.5399997</v>
      </c>
      <c r="G27" s="36">
        <v>2013322250.4799998</v>
      </c>
      <c r="H27" s="36">
        <v>1732670515.1400001</v>
      </c>
      <c r="I27" s="37">
        <v>10342835.059999999</v>
      </c>
    </row>
    <row r="28" spans="1:9" s="38" customFormat="1">
      <c r="A28" s="33"/>
      <c r="B28" s="34"/>
      <c r="C28" s="35" t="s">
        <v>26</v>
      </c>
      <c r="D28" s="36">
        <v>439203487</v>
      </c>
      <c r="E28" s="36">
        <f t="shared" si="2"/>
        <v>-43072694.51000005</v>
      </c>
      <c r="F28" s="36">
        <v>396130792.48999995</v>
      </c>
      <c r="G28" s="36">
        <v>396028634.31999987</v>
      </c>
      <c r="H28" s="36">
        <v>318463346.02999997</v>
      </c>
      <c r="I28" s="37">
        <v>102158.16999999806</v>
      </c>
    </row>
    <row r="29" spans="1:9" s="38" customFormat="1">
      <c r="A29" s="33"/>
      <c r="B29" s="34"/>
      <c r="C29" s="35" t="s">
        <v>27</v>
      </c>
      <c r="D29" s="36">
        <v>108039314</v>
      </c>
      <c r="E29" s="36">
        <f t="shared" si="2"/>
        <v>6825330.8800000399</v>
      </c>
      <c r="F29" s="36">
        <v>114864644.88000004</v>
      </c>
      <c r="G29" s="36">
        <v>114864644.88000004</v>
      </c>
      <c r="H29" s="36">
        <v>90503027.949999973</v>
      </c>
      <c r="I29" s="37">
        <v>0</v>
      </c>
    </row>
    <row r="30" spans="1:9" s="32" customFormat="1" ht="15">
      <c r="A30" s="27"/>
      <c r="B30" s="28"/>
      <c r="C30" s="29" t="s">
        <v>28</v>
      </c>
      <c r="D30" s="30">
        <f>SUM(D31:D39)</f>
        <v>833829369</v>
      </c>
      <c r="E30" s="30">
        <f t="shared" ref="E30:I30" si="4">SUM(E31:E39)</f>
        <v>919573157.02999973</v>
      </c>
      <c r="F30" s="30">
        <f t="shared" si="4"/>
        <v>1753402526.0299997</v>
      </c>
      <c r="G30" s="30">
        <f t="shared" si="4"/>
        <v>1549178558.6299992</v>
      </c>
      <c r="H30" s="30">
        <f t="shared" si="4"/>
        <v>1010825279.7200005</v>
      </c>
      <c r="I30" s="31">
        <f t="shared" si="4"/>
        <v>204223967.40000001</v>
      </c>
    </row>
    <row r="31" spans="1:9" s="38" customFormat="1">
      <c r="A31" s="33"/>
      <c r="B31" s="34"/>
      <c r="C31" s="35" t="s">
        <v>29</v>
      </c>
      <c r="D31" s="36">
        <v>159102780</v>
      </c>
      <c r="E31" s="36">
        <f t="shared" si="2"/>
        <v>63639989.099999845</v>
      </c>
      <c r="F31" s="36">
        <v>222742769.09999985</v>
      </c>
      <c r="G31" s="36">
        <v>204077984.45999992</v>
      </c>
      <c r="H31" s="36">
        <v>191427359.45999995</v>
      </c>
      <c r="I31" s="37">
        <v>18664784.639999997</v>
      </c>
    </row>
    <row r="32" spans="1:9" s="38" customFormat="1">
      <c r="A32" s="33"/>
      <c r="B32" s="34"/>
      <c r="C32" s="35" t="s">
        <v>30</v>
      </c>
      <c r="D32" s="36">
        <v>194853038</v>
      </c>
      <c r="E32" s="36">
        <f t="shared" si="2"/>
        <v>176316800.50999957</v>
      </c>
      <c r="F32" s="36">
        <v>371169838.50999957</v>
      </c>
      <c r="G32" s="36">
        <v>369770407.36999959</v>
      </c>
      <c r="H32" s="36">
        <v>323937244.11000031</v>
      </c>
      <c r="I32" s="37">
        <v>1399431.1400000006</v>
      </c>
    </row>
    <row r="33" spans="1:9" s="38" customFormat="1">
      <c r="A33" s="33"/>
      <c r="B33" s="34"/>
      <c r="C33" s="35" t="s">
        <v>31</v>
      </c>
      <c r="D33" s="36">
        <v>0</v>
      </c>
      <c r="E33" s="36">
        <f t="shared" si="2"/>
        <v>0</v>
      </c>
      <c r="F33" s="36">
        <v>0</v>
      </c>
      <c r="G33" s="36">
        <v>0</v>
      </c>
      <c r="H33" s="36">
        <v>0</v>
      </c>
      <c r="I33" s="37">
        <v>0</v>
      </c>
    </row>
    <row r="34" spans="1:9" s="38" customFormat="1">
      <c r="A34" s="33"/>
      <c r="B34" s="34"/>
      <c r="C34" s="35" t="s">
        <v>32</v>
      </c>
      <c r="D34" s="36">
        <v>0</v>
      </c>
      <c r="E34" s="36">
        <f t="shared" si="2"/>
        <v>0</v>
      </c>
      <c r="F34" s="36">
        <v>0</v>
      </c>
      <c r="G34" s="36">
        <v>0</v>
      </c>
      <c r="H34" s="36">
        <v>0</v>
      </c>
      <c r="I34" s="37">
        <v>0</v>
      </c>
    </row>
    <row r="35" spans="1:9" s="38" customFormat="1">
      <c r="A35" s="33"/>
      <c r="B35" s="34"/>
      <c r="C35" s="35" t="s">
        <v>33</v>
      </c>
      <c r="D35" s="36">
        <v>168045684</v>
      </c>
      <c r="E35" s="36">
        <f t="shared" si="2"/>
        <v>149843731.97000045</v>
      </c>
      <c r="F35" s="36">
        <v>317889415.97000045</v>
      </c>
      <c r="G35" s="36">
        <v>152668156.83999994</v>
      </c>
      <c r="H35" s="36">
        <v>138180469.61999983</v>
      </c>
      <c r="I35" s="37">
        <v>165221259.13</v>
      </c>
    </row>
    <row r="36" spans="1:9" s="38" customFormat="1">
      <c r="A36" s="33"/>
      <c r="B36" s="34"/>
      <c r="C36" s="35" t="s">
        <v>34</v>
      </c>
      <c r="D36" s="36">
        <v>325160</v>
      </c>
      <c r="E36" s="36">
        <f t="shared" si="2"/>
        <v>5349933.62</v>
      </c>
      <c r="F36" s="36">
        <v>5675093.6200000001</v>
      </c>
      <c r="G36" s="36">
        <v>5675093.6200000001</v>
      </c>
      <c r="H36" s="36">
        <v>5627170.3499999987</v>
      </c>
      <c r="I36" s="37">
        <v>0</v>
      </c>
    </row>
    <row r="37" spans="1:9" s="38" customFormat="1">
      <c r="A37" s="33"/>
      <c r="B37" s="34"/>
      <c r="C37" s="35" t="s">
        <v>35</v>
      </c>
      <c r="D37" s="36">
        <v>269152988</v>
      </c>
      <c r="E37" s="36">
        <f t="shared" si="2"/>
        <v>493629679.8499999</v>
      </c>
      <c r="F37" s="36">
        <v>762782667.8499999</v>
      </c>
      <c r="G37" s="36">
        <v>743844175.35999978</v>
      </c>
      <c r="H37" s="36">
        <v>309794684.15000051</v>
      </c>
      <c r="I37" s="37">
        <v>18938492.490000002</v>
      </c>
    </row>
    <row r="38" spans="1:9" s="38" customFormat="1">
      <c r="A38" s="33"/>
      <c r="B38" s="34"/>
      <c r="C38" s="35" t="s">
        <v>36</v>
      </c>
      <c r="D38" s="36">
        <v>37798759</v>
      </c>
      <c r="E38" s="36">
        <f t="shared" si="2"/>
        <v>25842997.26000002</v>
      </c>
      <c r="F38" s="36">
        <v>63641756.26000002</v>
      </c>
      <c r="G38" s="36">
        <v>63641756.26000002</v>
      </c>
      <c r="H38" s="36">
        <v>32616430.219999999</v>
      </c>
      <c r="I38" s="37">
        <v>0</v>
      </c>
    </row>
    <row r="39" spans="1:9" s="38" customFormat="1">
      <c r="A39" s="33"/>
      <c r="B39" s="34"/>
      <c r="C39" s="35" t="s">
        <v>37</v>
      </c>
      <c r="D39" s="36">
        <v>4550960</v>
      </c>
      <c r="E39" s="36">
        <f t="shared" si="2"/>
        <v>4950024.7199999969</v>
      </c>
      <c r="F39" s="36">
        <v>9500984.7199999969</v>
      </c>
      <c r="G39" s="36">
        <v>9500984.7199999969</v>
      </c>
      <c r="H39" s="36">
        <v>9241921.8099999968</v>
      </c>
      <c r="I39" s="37">
        <v>0</v>
      </c>
    </row>
    <row r="40" spans="1:9" s="32" customFormat="1" ht="15">
      <c r="A40" s="27"/>
      <c r="B40" s="28"/>
      <c r="C40" s="29" t="s">
        <v>38</v>
      </c>
      <c r="D40" s="30">
        <f t="shared" ref="D40:I40" si="5">SUM(D41:D44)</f>
        <v>5629597985</v>
      </c>
      <c r="E40" s="30">
        <f t="shared" si="5"/>
        <v>858714400.4800005</v>
      </c>
      <c r="F40" s="30">
        <f t="shared" si="5"/>
        <v>6488312385.4799995</v>
      </c>
      <c r="G40" s="30">
        <f t="shared" si="5"/>
        <v>6488312385.4800014</v>
      </c>
      <c r="H40" s="30">
        <f t="shared" si="5"/>
        <v>6439145367.9800014</v>
      </c>
      <c r="I40" s="31">
        <f t="shared" si="5"/>
        <v>0</v>
      </c>
    </row>
    <row r="41" spans="1:9" s="32" customFormat="1" ht="15">
      <c r="A41" s="33"/>
      <c r="B41" s="34"/>
      <c r="C41" s="35" t="s">
        <v>39</v>
      </c>
      <c r="D41" s="36">
        <v>1965057936</v>
      </c>
      <c r="E41" s="36">
        <v>110159126.71000004</v>
      </c>
      <c r="F41" s="36">
        <v>2075217062.71</v>
      </c>
      <c r="G41" s="36">
        <v>2075217062.7100003</v>
      </c>
      <c r="H41" s="36">
        <v>2075217062.7100003</v>
      </c>
      <c r="I41" s="37">
        <v>0</v>
      </c>
    </row>
    <row r="42" spans="1:9" s="32" customFormat="1" ht="26.25">
      <c r="A42" s="33"/>
      <c r="B42" s="34"/>
      <c r="C42" s="35" t="s">
        <v>40</v>
      </c>
      <c r="D42" s="36">
        <v>2527913484</v>
      </c>
      <c r="E42" s="36">
        <v>433016136.44</v>
      </c>
      <c r="F42" s="36">
        <v>2960929620.4400001</v>
      </c>
      <c r="G42" s="36">
        <v>2960929620.4400001</v>
      </c>
      <c r="H42" s="36">
        <v>2933557494.4400001</v>
      </c>
      <c r="I42" s="37">
        <v>0</v>
      </c>
    </row>
    <row r="43" spans="1:9" s="32" customFormat="1" ht="15">
      <c r="A43" s="33"/>
      <c r="B43" s="34"/>
      <c r="C43" s="35" t="s">
        <v>41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7">
        <v>0</v>
      </c>
    </row>
    <row r="44" spans="1:9" s="32" customFormat="1" ht="15">
      <c r="A44" s="33"/>
      <c r="B44" s="34"/>
      <c r="C44" s="35" t="s">
        <v>42</v>
      </c>
      <c r="D44" s="36">
        <v>1136626565</v>
      </c>
      <c r="E44" s="36">
        <v>315539137.3300004</v>
      </c>
      <c r="F44" s="36">
        <v>1452165702.3300004</v>
      </c>
      <c r="G44" s="36">
        <v>1452165702.3300004</v>
      </c>
      <c r="H44" s="36">
        <v>1430370810.8300004</v>
      </c>
      <c r="I44" s="37">
        <v>0</v>
      </c>
    </row>
    <row r="45" spans="1:9" s="38" customFormat="1">
      <c r="A45" s="33"/>
      <c r="B45" s="34"/>
      <c r="C45" s="39"/>
      <c r="D45" s="40"/>
      <c r="E45" s="40"/>
      <c r="F45" s="40"/>
      <c r="G45" s="40"/>
      <c r="H45" s="40"/>
      <c r="I45" s="41"/>
    </row>
    <row r="46" spans="1:9" s="38" customFormat="1" ht="15">
      <c r="A46" s="18"/>
      <c r="B46" s="42"/>
      <c r="C46" s="24" t="s">
        <v>43</v>
      </c>
      <c r="D46" s="25">
        <f>D47+D56+D64+D74</f>
        <v>12898120008</v>
      </c>
      <c r="E46" s="25">
        <f t="shared" ref="E46:I46" si="6">E47+E56+E64+E74</f>
        <v>1668444050.250001</v>
      </c>
      <c r="F46" s="25">
        <f t="shared" si="6"/>
        <v>14566564058.25</v>
      </c>
      <c r="G46" s="25">
        <f t="shared" si="6"/>
        <v>14169615639.790001</v>
      </c>
      <c r="H46" s="25">
        <f t="shared" si="6"/>
        <v>13990529778.66</v>
      </c>
      <c r="I46" s="26">
        <f t="shared" si="6"/>
        <v>396948418.45999998</v>
      </c>
    </row>
    <row r="47" spans="1:9" s="38" customFormat="1">
      <c r="A47" s="27"/>
      <c r="B47" s="28"/>
      <c r="C47" s="29" t="s">
        <v>11</v>
      </c>
      <c r="D47" s="30">
        <f>SUM(D48:D55)</f>
        <v>2407895470</v>
      </c>
      <c r="E47" s="30">
        <f t="shared" ref="E47:I47" si="7">SUM(E48:E55)</f>
        <v>-1637161645.5699999</v>
      </c>
      <c r="F47" s="30">
        <f t="shared" si="7"/>
        <v>770733824.43000007</v>
      </c>
      <c r="G47" s="30">
        <f t="shared" si="7"/>
        <v>742753321.27999997</v>
      </c>
      <c r="H47" s="30">
        <f t="shared" si="7"/>
        <v>694514760.34000003</v>
      </c>
      <c r="I47" s="31">
        <f t="shared" si="7"/>
        <v>27980503.149999999</v>
      </c>
    </row>
    <row r="48" spans="1:9" s="38" customFormat="1">
      <c r="A48" s="33"/>
      <c r="B48" s="34"/>
      <c r="C48" s="35" t="s">
        <v>12</v>
      </c>
      <c r="D48" s="36">
        <v>0</v>
      </c>
      <c r="E48" s="36">
        <v>26591908.5</v>
      </c>
      <c r="F48" s="36">
        <v>26591908.5</v>
      </c>
      <c r="G48" s="36">
        <v>26591908.5</v>
      </c>
      <c r="H48" s="36">
        <v>26591908.5</v>
      </c>
      <c r="I48" s="37">
        <v>0</v>
      </c>
    </row>
    <row r="49" spans="1:9" s="38" customFormat="1">
      <c r="A49" s="33"/>
      <c r="B49" s="34"/>
      <c r="C49" s="35" t="s">
        <v>13</v>
      </c>
      <c r="D49" s="36">
        <v>76946819</v>
      </c>
      <c r="E49" s="36">
        <v>192513367.99000001</v>
      </c>
      <c r="F49" s="36">
        <v>269460186.99000001</v>
      </c>
      <c r="G49" s="36">
        <v>252629546.69999999</v>
      </c>
      <c r="H49" s="36">
        <v>240542934.87</v>
      </c>
      <c r="I49" s="37">
        <v>16830640.289999999</v>
      </c>
    </row>
    <row r="50" spans="1:9" s="38" customFormat="1">
      <c r="A50" s="33"/>
      <c r="B50" s="34"/>
      <c r="C50" s="35" t="s">
        <v>14</v>
      </c>
      <c r="D50" s="36">
        <v>4203896</v>
      </c>
      <c r="E50" s="36">
        <v>56540642.700000003</v>
      </c>
      <c r="F50" s="36">
        <v>60744538.700000003</v>
      </c>
      <c r="G50" s="36">
        <v>60744538.700000003</v>
      </c>
      <c r="H50" s="36">
        <v>60742947.200000003</v>
      </c>
      <c r="I50" s="37">
        <v>0</v>
      </c>
    </row>
    <row r="51" spans="1:9" s="38" customFormat="1">
      <c r="A51" s="33"/>
      <c r="B51" s="34"/>
      <c r="C51" s="35" t="s">
        <v>15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7">
        <v>0</v>
      </c>
    </row>
    <row r="52" spans="1:9" s="38" customFormat="1">
      <c r="A52" s="33"/>
      <c r="B52" s="34"/>
      <c r="C52" s="35" t="s">
        <v>16</v>
      </c>
      <c r="D52" s="36">
        <v>2230645734</v>
      </c>
      <c r="E52" s="36">
        <v>-2108534611.75</v>
      </c>
      <c r="F52" s="36">
        <v>122111122.24999999</v>
      </c>
      <c r="G52" s="36">
        <v>118547520.07000001</v>
      </c>
      <c r="H52" s="36">
        <v>118301270.07000001</v>
      </c>
      <c r="I52" s="37">
        <v>3563602.1799999997</v>
      </c>
    </row>
    <row r="53" spans="1:9" s="38" customFormat="1">
      <c r="A53" s="33"/>
      <c r="B53" s="34"/>
      <c r="C53" s="35" t="s">
        <v>17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7">
        <v>0</v>
      </c>
    </row>
    <row r="54" spans="1:9" s="38" customFormat="1">
      <c r="A54" s="33"/>
      <c r="B54" s="34"/>
      <c r="C54" s="35" t="s">
        <v>18</v>
      </c>
      <c r="D54" s="36">
        <v>96099021</v>
      </c>
      <c r="E54" s="36">
        <v>176825918.03</v>
      </c>
      <c r="F54" s="36">
        <v>272924939.03000003</v>
      </c>
      <c r="G54" s="36">
        <v>265338678.35000002</v>
      </c>
      <c r="H54" s="36">
        <v>229434570.74000004</v>
      </c>
      <c r="I54" s="37">
        <v>7586260.6799999997</v>
      </c>
    </row>
    <row r="55" spans="1:9" s="38" customFormat="1">
      <c r="A55" s="33"/>
      <c r="B55" s="34"/>
      <c r="C55" s="35" t="s">
        <v>19</v>
      </c>
      <c r="D55" s="36">
        <v>0</v>
      </c>
      <c r="E55" s="36">
        <v>18901128.960000008</v>
      </c>
      <c r="F55" s="36">
        <v>18901128.960000008</v>
      </c>
      <c r="G55" s="36">
        <v>18901128.960000008</v>
      </c>
      <c r="H55" s="36">
        <v>18901128.960000008</v>
      </c>
      <c r="I55" s="37">
        <v>0</v>
      </c>
    </row>
    <row r="56" spans="1:9" s="38" customFormat="1">
      <c r="A56" s="27"/>
      <c r="B56" s="28"/>
      <c r="C56" s="29" t="s">
        <v>20</v>
      </c>
      <c r="D56" s="30">
        <f>SUM(D57:D63)</f>
        <v>8725145160</v>
      </c>
      <c r="E56" s="30">
        <f t="shared" ref="E56:I56" si="8">SUM(E57:E63)</f>
        <v>2271832421.4100013</v>
      </c>
      <c r="F56" s="30">
        <f t="shared" si="8"/>
        <v>10996977581.41</v>
      </c>
      <c r="G56" s="30">
        <f t="shared" si="8"/>
        <v>10719916193.18</v>
      </c>
      <c r="H56" s="30">
        <f t="shared" si="8"/>
        <v>10637148682.789999</v>
      </c>
      <c r="I56" s="31">
        <f t="shared" si="8"/>
        <v>277061388.23000002</v>
      </c>
    </row>
    <row r="57" spans="1:9" s="38" customFormat="1">
      <c r="A57" s="33"/>
      <c r="B57" s="34"/>
      <c r="C57" s="35" t="s">
        <v>21</v>
      </c>
      <c r="D57" s="36">
        <v>0</v>
      </c>
      <c r="E57" s="36">
        <v>157625307.59999999</v>
      </c>
      <c r="F57" s="36">
        <v>157625307.59999999</v>
      </c>
      <c r="G57" s="36">
        <v>157625307.59</v>
      </c>
      <c r="H57" s="36">
        <v>118463320.11</v>
      </c>
      <c r="I57" s="37">
        <v>9.9999904632568359E-3</v>
      </c>
    </row>
    <row r="58" spans="1:9" s="38" customFormat="1">
      <c r="A58" s="33"/>
      <c r="B58" s="34"/>
      <c r="C58" s="35" t="s">
        <v>22</v>
      </c>
      <c r="D58" s="36">
        <v>0</v>
      </c>
      <c r="E58" s="36">
        <v>548911441.38999999</v>
      </c>
      <c r="F58" s="36">
        <v>548911441.38999999</v>
      </c>
      <c r="G58" s="36">
        <v>407855057.57999998</v>
      </c>
      <c r="H58" s="36">
        <v>384534150.25</v>
      </c>
      <c r="I58" s="37">
        <v>141056383.81</v>
      </c>
    </row>
    <row r="59" spans="1:9" s="38" customFormat="1">
      <c r="A59" s="33"/>
      <c r="B59" s="34"/>
      <c r="C59" s="35" t="s">
        <v>23</v>
      </c>
      <c r="D59" s="36">
        <v>2071494626</v>
      </c>
      <c r="E59" s="36">
        <v>469401845.58999991</v>
      </c>
      <c r="F59" s="36">
        <v>2540896471.5900002</v>
      </c>
      <c r="G59" s="36">
        <v>2493460032.27</v>
      </c>
      <c r="H59" s="36">
        <v>2493460032.27</v>
      </c>
      <c r="I59" s="37">
        <v>47436439.32</v>
      </c>
    </row>
    <row r="60" spans="1:9" s="38" customFormat="1">
      <c r="A60" s="33"/>
      <c r="B60" s="34"/>
      <c r="C60" s="35" t="s">
        <v>24</v>
      </c>
      <c r="D60" s="36">
        <v>0</v>
      </c>
      <c r="E60" s="36">
        <v>84644300.959999993</v>
      </c>
      <c r="F60" s="36">
        <v>84644300.959999993</v>
      </c>
      <c r="G60" s="36">
        <v>82923164.609999985</v>
      </c>
      <c r="H60" s="36">
        <v>82791401.649999991</v>
      </c>
      <c r="I60" s="37">
        <v>1721136.35</v>
      </c>
    </row>
    <row r="61" spans="1:9" s="38" customFormat="1">
      <c r="A61" s="33"/>
      <c r="B61" s="34"/>
      <c r="C61" s="35" t="s">
        <v>25</v>
      </c>
      <c r="D61" s="36">
        <v>6541613337</v>
      </c>
      <c r="E61" s="36">
        <v>886919795.79000068</v>
      </c>
      <c r="F61" s="36">
        <v>7428533132.79</v>
      </c>
      <c r="G61" s="36">
        <v>7341685704.0500002</v>
      </c>
      <c r="H61" s="36">
        <v>7323905421.3699999</v>
      </c>
      <c r="I61" s="37">
        <v>86847428.740000024</v>
      </c>
    </row>
    <row r="62" spans="1:9" s="38" customFormat="1">
      <c r="A62" s="33"/>
      <c r="B62" s="34"/>
      <c r="C62" s="35" t="s">
        <v>26</v>
      </c>
      <c r="D62" s="36">
        <v>112037197</v>
      </c>
      <c r="E62" s="36">
        <v>102336325.53000005</v>
      </c>
      <c r="F62" s="36">
        <v>214373522.53000006</v>
      </c>
      <c r="G62" s="36">
        <v>214373522.53000006</v>
      </c>
      <c r="H62" s="36">
        <v>212000952.59000009</v>
      </c>
      <c r="I62" s="37">
        <v>0</v>
      </c>
    </row>
    <row r="63" spans="1:9" s="38" customFormat="1">
      <c r="A63" s="33"/>
      <c r="B63" s="34"/>
      <c r="C63" s="35" t="s">
        <v>27</v>
      </c>
      <c r="D63" s="36">
        <v>0</v>
      </c>
      <c r="E63" s="36">
        <v>21993404.550000001</v>
      </c>
      <c r="F63" s="36">
        <v>21993404.550000001</v>
      </c>
      <c r="G63" s="36">
        <v>21993404.550000001</v>
      </c>
      <c r="H63" s="36">
        <v>21993404.550000001</v>
      </c>
      <c r="I63" s="37">
        <v>0</v>
      </c>
    </row>
    <row r="64" spans="1:9" s="38" customFormat="1">
      <c r="A64" s="27"/>
      <c r="B64" s="28"/>
      <c r="C64" s="29" t="s">
        <v>28</v>
      </c>
      <c r="D64" s="30">
        <f>SUM(D65:D73)</f>
        <v>0</v>
      </c>
      <c r="E64" s="30">
        <f t="shared" ref="E64:I64" si="9">SUM(E65:E73)</f>
        <v>743981004.72999978</v>
      </c>
      <c r="F64" s="30">
        <f t="shared" si="9"/>
        <v>743981004.72999978</v>
      </c>
      <c r="G64" s="30">
        <f t="shared" si="9"/>
        <v>652204797.14999986</v>
      </c>
      <c r="H64" s="30">
        <f t="shared" si="9"/>
        <v>605225278.92999995</v>
      </c>
      <c r="I64" s="31">
        <f t="shared" si="9"/>
        <v>91776207.579999998</v>
      </c>
    </row>
    <row r="65" spans="1:9" s="38" customFormat="1">
      <c r="A65" s="33"/>
      <c r="B65" s="34"/>
      <c r="C65" s="35" t="s">
        <v>29</v>
      </c>
      <c r="D65" s="36">
        <v>0</v>
      </c>
      <c r="E65" s="36">
        <v>20153166.350000001</v>
      </c>
      <c r="F65" s="36">
        <v>20153166.350000001</v>
      </c>
      <c r="G65" s="36">
        <v>19150166.350000001</v>
      </c>
      <c r="H65" s="36">
        <v>18700409.460000001</v>
      </c>
      <c r="I65" s="37">
        <v>1003000</v>
      </c>
    </row>
    <row r="66" spans="1:9" s="38" customFormat="1">
      <c r="A66" s="33"/>
      <c r="B66" s="34"/>
      <c r="C66" s="35" t="s">
        <v>30</v>
      </c>
      <c r="D66" s="36">
        <v>0</v>
      </c>
      <c r="E66" s="36">
        <v>91809915.689999998</v>
      </c>
      <c r="F66" s="36">
        <v>91809915.689999998</v>
      </c>
      <c r="G66" s="36">
        <v>91809915.689999998</v>
      </c>
      <c r="H66" s="36">
        <v>90449005.690000013</v>
      </c>
      <c r="I66" s="37">
        <v>0</v>
      </c>
    </row>
    <row r="67" spans="1:9" s="38" customFormat="1">
      <c r="A67" s="33"/>
      <c r="B67" s="34"/>
      <c r="C67" s="35" t="s">
        <v>31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7">
        <v>0</v>
      </c>
    </row>
    <row r="68" spans="1:9" s="38" customFormat="1">
      <c r="A68" s="33"/>
      <c r="B68" s="34"/>
      <c r="C68" s="35" t="s">
        <v>32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7">
        <v>0</v>
      </c>
    </row>
    <row r="69" spans="1:9" s="38" customFormat="1">
      <c r="A69" s="33"/>
      <c r="B69" s="34"/>
      <c r="C69" s="35" t="s">
        <v>33</v>
      </c>
      <c r="D69" s="36">
        <v>0</v>
      </c>
      <c r="E69" s="36">
        <v>549797945.83999991</v>
      </c>
      <c r="F69" s="36">
        <v>549797945.83999991</v>
      </c>
      <c r="G69" s="36">
        <v>459024738.25999987</v>
      </c>
      <c r="H69" s="36">
        <v>439891226.56</v>
      </c>
      <c r="I69" s="37">
        <v>90773207.579999998</v>
      </c>
    </row>
    <row r="70" spans="1:9" s="38" customFormat="1">
      <c r="A70" s="33"/>
      <c r="B70" s="34"/>
      <c r="C70" s="35" t="s">
        <v>34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7">
        <v>0</v>
      </c>
    </row>
    <row r="71" spans="1:9" s="38" customFormat="1">
      <c r="A71" s="33"/>
      <c r="B71" s="34"/>
      <c r="C71" s="35" t="s">
        <v>35</v>
      </c>
      <c r="D71" s="36">
        <v>0</v>
      </c>
      <c r="E71" s="36">
        <v>75952073.810000002</v>
      </c>
      <c r="F71" s="36">
        <v>75952073.810000002</v>
      </c>
      <c r="G71" s="36">
        <v>75952073.810000002</v>
      </c>
      <c r="H71" s="36">
        <v>49916734.18</v>
      </c>
      <c r="I71" s="37">
        <v>0</v>
      </c>
    </row>
    <row r="72" spans="1:9" s="38" customFormat="1">
      <c r="A72" s="33"/>
      <c r="B72" s="34"/>
      <c r="C72" s="35" t="s">
        <v>36</v>
      </c>
      <c r="D72" s="36">
        <v>0</v>
      </c>
      <c r="E72" s="36">
        <v>5491696.2699999996</v>
      </c>
      <c r="F72" s="36">
        <v>5491696.2699999996</v>
      </c>
      <c r="G72" s="36">
        <v>5491696.2699999996</v>
      </c>
      <c r="H72" s="36">
        <v>5491696.2699999996</v>
      </c>
      <c r="I72" s="37">
        <v>0</v>
      </c>
    </row>
    <row r="73" spans="1:9" s="38" customFormat="1">
      <c r="A73" s="33"/>
      <c r="B73" s="34"/>
      <c r="C73" s="35" t="s">
        <v>37</v>
      </c>
      <c r="D73" s="36">
        <v>0</v>
      </c>
      <c r="E73" s="36">
        <v>776206.77000000014</v>
      </c>
      <c r="F73" s="36">
        <v>776206.77000000014</v>
      </c>
      <c r="G73" s="36">
        <v>776206.77000000014</v>
      </c>
      <c r="H73" s="36">
        <v>776206.77000000014</v>
      </c>
      <c r="I73" s="37">
        <v>0</v>
      </c>
    </row>
    <row r="74" spans="1:9" s="38" customFormat="1">
      <c r="A74" s="27"/>
      <c r="B74" s="28"/>
      <c r="C74" s="29" t="s">
        <v>38</v>
      </c>
      <c r="D74" s="30">
        <f t="shared" ref="D74:I74" si="10">SUM(D75:D78)</f>
        <v>1765079378</v>
      </c>
      <c r="E74" s="30">
        <f t="shared" si="10"/>
        <v>289792269.67999995</v>
      </c>
      <c r="F74" s="30">
        <f t="shared" si="10"/>
        <v>2054871647.6799998</v>
      </c>
      <c r="G74" s="30">
        <f t="shared" si="10"/>
        <v>2054741328.1799998</v>
      </c>
      <c r="H74" s="30">
        <f t="shared" si="10"/>
        <v>2053641056.5999999</v>
      </c>
      <c r="I74" s="31">
        <f t="shared" si="10"/>
        <v>130319.50000000064</v>
      </c>
    </row>
    <row r="75" spans="1:9" s="38" customFormat="1">
      <c r="A75" s="33"/>
      <c r="B75" s="34"/>
      <c r="C75" s="35" t="s">
        <v>39</v>
      </c>
      <c r="D75" s="36">
        <v>90104066</v>
      </c>
      <c r="E75" s="36">
        <v>22573534.379999995</v>
      </c>
      <c r="F75" s="36">
        <v>112677600.38</v>
      </c>
      <c r="G75" s="36">
        <v>112677600.38</v>
      </c>
      <c r="H75" s="36">
        <v>112677600.38</v>
      </c>
      <c r="I75" s="37">
        <v>0</v>
      </c>
    </row>
    <row r="76" spans="1:9" s="38" customFormat="1" ht="25.5">
      <c r="A76" s="33"/>
      <c r="B76" s="34"/>
      <c r="C76" s="35" t="s">
        <v>40</v>
      </c>
      <c r="D76" s="36">
        <v>1674975312</v>
      </c>
      <c r="E76" s="36">
        <v>266118463.71999997</v>
      </c>
      <c r="F76" s="36">
        <v>1941093775.72</v>
      </c>
      <c r="G76" s="36">
        <v>1940963456.22</v>
      </c>
      <c r="H76" s="36">
        <v>1940963456.22</v>
      </c>
      <c r="I76" s="37">
        <v>130319.50000000064</v>
      </c>
    </row>
    <row r="77" spans="1:9" s="38" customFormat="1">
      <c r="A77" s="33"/>
      <c r="B77" s="34"/>
      <c r="C77" s="35" t="s">
        <v>41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7">
        <v>0</v>
      </c>
    </row>
    <row r="78" spans="1:9" s="38" customFormat="1">
      <c r="A78" s="33"/>
      <c r="B78" s="34"/>
      <c r="C78" s="35" t="s">
        <v>42</v>
      </c>
      <c r="D78" s="36">
        <v>0</v>
      </c>
      <c r="E78" s="36">
        <v>1100271.58</v>
      </c>
      <c r="F78" s="36">
        <v>1100271.58</v>
      </c>
      <c r="G78" s="36">
        <v>1100271.58</v>
      </c>
      <c r="H78" s="36">
        <v>0</v>
      </c>
      <c r="I78" s="37">
        <v>0</v>
      </c>
    </row>
    <row r="79" spans="1:9" s="32" customFormat="1" ht="15">
      <c r="A79" s="43"/>
      <c r="B79" s="43"/>
      <c r="C79" s="44" t="s">
        <v>44</v>
      </c>
      <c r="D79" s="45">
        <f t="shared" ref="D79:I79" si="11">D12+D46</f>
        <v>28415664155</v>
      </c>
      <c r="E79" s="45">
        <f t="shared" si="11"/>
        <v>6150193544.9899998</v>
      </c>
      <c r="F79" s="45">
        <f t="shared" si="11"/>
        <v>34565857699.989998</v>
      </c>
      <c r="G79" s="45">
        <f t="shared" si="11"/>
        <v>33904126850.66</v>
      </c>
      <c r="H79" s="45">
        <f t="shared" si="11"/>
        <v>31172005961.600002</v>
      </c>
      <c r="I79" s="46">
        <f t="shared" si="11"/>
        <v>661730849.32999992</v>
      </c>
    </row>
    <row r="80" spans="1:9" ht="15">
      <c r="A80" s="47"/>
      <c r="B80" s="47"/>
      <c r="C80" s="48" t="s">
        <v>45</v>
      </c>
      <c r="D80" s="48"/>
      <c r="E80" s="48"/>
      <c r="F80" s="48"/>
      <c r="G80" s="48"/>
      <c r="H80" s="48"/>
      <c r="I80" s="48"/>
    </row>
    <row r="81" spans="1:9" ht="15">
      <c r="A81" s="47"/>
      <c r="B81" s="49"/>
      <c r="C81" s="50"/>
    </row>
    <row r="82" spans="1:9" ht="15">
      <c r="A82" s="47"/>
      <c r="B82" s="49"/>
      <c r="D82" s="53"/>
      <c r="E82" s="53"/>
      <c r="F82" s="53"/>
      <c r="G82" s="53"/>
      <c r="H82" s="53"/>
      <c r="I82" s="53"/>
    </row>
    <row r="83" spans="1:9" ht="15">
      <c r="A83" s="47"/>
      <c r="B83" s="47"/>
      <c r="C83" s="54"/>
      <c r="D83" s="55"/>
      <c r="E83" s="55"/>
      <c r="F83" s="55"/>
      <c r="G83" s="55"/>
      <c r="H83" s="55"/>
      <c r="I83" s="55"/>
    </row>
  </sheetData>
  <mergeCells count="6">
    <mergeCell ref="C6:I6"/>
    <mergeCell ref="C7:I7"/>
    <mergeCell ref="C8:I8"/>
    <mergeCell ref="C9:I9"/>
    <mergeCell ref="C10:I10"/>
    <mergeCell ref="C80:I80"/>
  </mergeCells>
  <printOptions horizontalCentered="1"/>
  <pageMargins left="0" right="0" top="0.55118110236220474" bottom="0.74803149606299213" header="0.31496062992125984" footer="0.31496062992125984"/>
  <pageSetup fitToHeight="0" orientation="landscape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FUNCIONAL LDF</vt:lpstr>
      <vt:lpstr>'FUNCIONAL LDF'!Área_de_impresión</vt:lpstr>
      <vt:lpstr>'FUNCIONAL LDF'!Títulos_a_imprimir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Sefilan</dc:creator>
  <cp:lastModifiedBy>Sefilan</cp:lastModifiedBy>
  <dcterms:created xsi:type="dcterms:W3CDTF">2019-05-13T23:00:02Z</dcterms:created>
  <dcterms:modified xsi:type="dcterms:W3CDTF">2019-05-13T23:01:31Z</dcterms:modified>
</cp:coreProperties>
</file>